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G:\Shared drives\CREW Members\Projects\"/>
    </mc:Choice>
  </mc:AlternateContent>
  <xr:revisionPtr revIDLastSave="0" documentId="13_ncr:1_{FE35A076-3F58-4E5B-ABCB-4CCC4D152AEC}" xr6:coauthVersionLast="45" xr6:coauthVersionMax="45" xr10:uidLastSave="{00000000-0000-0000-0000-000000000000}"/>
  <bookViews>
    <workbookView xWindow="-120" yWindow="-120" windowWidth="29040" windowHeight="15840" xr2:uid="{E49DAB31-0772-4BA6-A097-785170D8FA80}"/>
  </bookViews>
  <sheets>
    <sheet name="Risks" sheetId="1" r:id="rId1"/>
    <sheet name="Metadata" sheetId="2" r:id="rId2"/>
  </sheets>
  <definedNames>
    <definedName name="_xlnm._FilterDatabase" localSheetId="0" hidden="1">Risks!$A$1:$O$24</definedName>
  </definedNames>
  <calcPr calcId="191029" iterate="1" iterateCount="2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 i="1"/>
</calcChain>
</file>

<file path=xl/sharedStrings.xml><?xml version="1.0" encoding="utf-8"?>
<sst xmlns="http://schemas.openxmlformats.org/spreadsheetml/2006/main" count="287" uniqueCount="120">
  <si>
    <t>Description</t>
  </si>
  <si>
    <t>Probability</t>
  </si>
  <si>
    <t>Impact</t>
  </si>
  <si>
    <t>Mitigation</t>
  </si>
  <si>
    <t>Deadline</t>
  </si>
  <si>
    <t>Status</t>
  </si>
  <si>
    <t>Critical</t>
  </si>
  <si>
    <t>High</t>
  </si>
  <si>
    <t>Moderate</t>
  </si>
  <si>
    <t>Low</t>
  </si>
  <si>
    <t>Open</t>
  </si>
  <si>
    <t>Closed</t>
  </si>
  <si>
    <t>Impact Description</t>
  </si>
  <si>
    <t>Issue</t>
  </si>
  <si>
    <t>Cost</t>
  </si>
  <si>
    <t>Time</t>
  </si>
  <si>
    <t>Reputation</t>
  </si>
  <si>
    <t>Resolution</t>
  </si>
  <si>
    <t>Risk ID</t>
  </si>
  <si>
    <t>NEXT_GEN_RSK_001</t>
  </si>
  <si>
    <t>End of RHI</t>
  </si>
  <si>
    <t>Our current models are predicated on the subsidy funding a return on investment. While the general consensus is that RHI will be replaced by another subsidy scheme, we have being working solutions for a post subsidy world.</t>
  </si>
  <si>
    <t>Yes</t>
  </si>
  <si>
    <t>•	Heat metering with allow us to build models where we charge residents or businesses for the heat they consume.  By turning these meters to a prepayment option we would mitigate any credit risk from the client.
•	Looking for supplementary income from demand side response (DSR). We are using Octopus Energy’s agile tariff data, with our partners, Chargesync, to evaluate the income that could be generated.
•	MCS compliance is less of a consideration post subsidy; so cheaper products will come to the market and create competition for the incumbents.  We have seen this effect drive down prices in the solar sector in the last year.</t>
  </si>
  <si>
    <t>NEXT_GEN_RSK_002</t>
  </si>
  <si>
    <t>Future competition. London remains a relatively untapped market but competition will come in the next two years</t>
  </si>
  <si>
    <t>Reduction in revenue across the business due to loss of business due to competition. Main threat will be due to other organisations delivering a better service rather than loss of market share, as market is expected to grow significantly</t>
  </si>
  <si>
    <t>No</t>
  </si>
  <si>
    <t>•	CREW Energy will have early entrants advantage.   
•	We will also be able to build a re-enforcing network of EPC assessors and installers.  This will allow us react to requests quickly and offer short install lead times (important for those with broken boilers).
•	We will market our values, promote our not for profit status and explain that 20% of gross profit is recycled into our community work.
•	Our ability to navigate the grants sector gives us a competitive advantage with third sector clients compared to traditional installers.
•	By steadily bringing skills in house, over time we will control the gross margin and remain competitive.</t>
  </si>
  <si>
    <t>NEXT_GEN_RSK_003</t>
  </si>
  <si>
    <t>Connecting with our target clients</t>
  </si>
  <si>
    <t>Impacts our ability to find sites for our projects and to build a meaningul relationship with the local community</t>
  </si>
  <si>
    <t>•	Working closely with councils who need solutions for their climate emergency plan. Merton is already considering the buildings that they can offer us to heat.  They are also considering how they can use us as outreach to the able-to-pay market.
•	Work with Chamber of Commerce (CC) groups to support local businesses journey to sustainability.  We are already part of a consortium supporting a Merton CC campaign called Business Energy Champions.
•	We plan to use schools as away to reach the broader community. By offering eco games evenings to pupils and then offering parents green knowledge sessions.
•	Stands at local events will help build CREW Energy brand recognition.
•	Localised marketing campaigns.
•	Surprisingly London still has a number of areas that are off gas grid.  We have a database of postcodes by borough to target.  These are typically light industrial estates and offices near blocks of flats.</t>
  </si>
  <si>
    <t>NEXT_GEN_RSK_004</t>
  </si>
  <si>
    <t>We aim to mitigate this by negotiating with the councils first and then approach the tenants.</t>
  </si>
  <si>
    <t>Legal and commercial negotiations with land/lease holders</t>
  </si>
  <si>
    <t>In many commercial instances this may require tripartite agreements between the landlords (councils) and the tenants. This process could prove slow and delay the projects</t>
  </si>
  <si>
    <t>NEXT_GEN_RSK_005</t>
  </si>
  <si>
    <t>Councils decide to go it alone</t>
  </si>
  <si>
    <t>Dramatically reduces the number of potential sites</t>
  </si>
  <si>
    <t>Three things works in our favour here:
•	The limited window for RHI, which ends in April 2021. Time is not on ten councils side to get this done.
•	The councils have set themselves have targets of 2030 to be carbon neutral so they will need help to achieve these goals
•	The innovation components of our trials, heat metering and demand shifting, will give us a competitive advantage in post RHI landscape</t>
  </si>
  <si>
    <t>NEXT_GEN_RSK_006</t>
  </si>
  <si>
    <t>Finding appropriate sites</t>
  </si>
  <si>
    <t>The great things about these boroughs, is that there are thousands of blocks of flats and thousands of commercial buildings, so some will work for us.</t>
  </si>
  <si>
    <t>One or more of the project types can't go ahead
•	Shared ground arrays will need green space around them for boreholes to be dropped. This will limit the number of blocks that we can consider.
•	Right to buy and community ownership may mean that a council only owns 50% of a given block.
•	Commercial spaces may not have the ground space for an ASHP. Placing these products on roofs requires expensive surveys and cranes to install, driving up the cost of installs.</t>
  </si>
  <si>
    <t>NEXT_GEN_RSK_007</t>
  </si>
  <si>
    <t>Days to Deadline</t>
  </si>
  <si>
    <t>Navigating public procurement rules and requirements for joint venture projects with council</t>
  </si>
  <si>
    <t>•	We have been debating this point with Merton Council and we argue that they are not procuring services if they are not funding the project. There are offering building over for community development.
•	JV’s may be a good option for community energy and for councils. Councils are short staffed and have climate emergencies to deliver. Community groups have staff and expertise to support these projects.  Merton Council raised the idea of MEEF funding with CREW Energy’s support at a recent meeting.</t>
  </si>
  <si>
    <t>The bureaucracy required to do with a council may delay our ability to deliver</t>
  </si>
  <si>
    <t>NEXT_GEN_RSK_008</t>
  </si>
  <si>
    <t>Next Gen Funding will allow us to have two people working on the project.  We also have volunteer time form our directors and other CREW members.  Where we have lacked expertise we plan to reach out to other groups with those skill sets.  Community groups like SELCE and Repowering have excellent knowledge of community share offers and we will be leaning on this experience. Likewise SELCE have staff trained to deliver outcome assessment reporting.</t>
  </si>
  <si>
    <t>Staff resource capcity
We require two people who can work at least part time on this project and they must have experience of delivering projects and working in this sector</t>
  </si>
  <si>
    <t>These projects will require a lot of work, we can't rely heavily on volunteers. If we can't find the right people we will not be able to deliver the projects.
Without the appropriate project leaders the probability of other risks occuring dramatically increases</t>
  </si>
  <si>
    <t>NEXT_GEN_RSK_009</t>
  </si>
  <si>
    <t>NEXT_GEN_RSK_010</t>
  </si>
  <si>
    <t>NEXT_GEN_RSK_011</t>
  </si>
  <si>
    <t>NEXT_GEN_RSK_012</t>
  </si>
  <si>
    <t>NEXT_GEN_RSK_013</t>
  </si>
  <si>
    <t>NEXT_GEN_RSK_014</t>
  </si>
  <si>
    <t>NEXT_GEN_RSK_015</t>
  </si>
  <si>
    <t>CREW Energy will act as a consultant in this process arranging tenders and evaluating submissions</t>
  </si>
  <si>
    <t>Procuring installations (construction phase risk)</t>
  </si>
  <si>
    <t>Costs are significantly more than expected. Getting good quotes takes longer than planned for</t>
  </si>
  <si>
    <t>Materialisation of construction risks leading to increase in costs</t>
  </si>
  <si>
    <t>Fixed price contracts will mitigate some of this risk as will building risk allowance into any fund raise.</t>
  </si>
  <si>
    <t>NEXT_GEN_RSK_016</t>
  </si>
  <si>
    <t>NEXT_GEN_RSK_017</t>
  </si>
  <si>
    <t>Cashflow</t>
  </si>
  <si>
    <t>Legal work takes longer than expected</t>
  </si>
  <si>
    <t>We are reliate upon pro-bono legal work from Simmons &amp; Simmons. There capacity to do legal work for us is limited and hence they can't always do it as quickly as we would like</t>
  </si>
  <si>
    <t>Keep Simmons &amp; Simmons informed of what we require of them as early as possible to give them as much time as possible to deliver the work we need</t>
  </si>
  <si>
    <t>Funding and income often arrives after we have incurred costs. Management of this cashflow is critical to insuring we stay afloat</t>
  </si>
  <si>
    <t>Have some with accounting experience in charge of the accounts. Don't comprise long term cashflow for short term gain</t>
  </si>
  <si>
    <t>Managing finances - we no longer have someone to manage the accounts</t>
  </si>
  <si>
    <t>This greatly increases the risks of project costs overrunning and for us having cashflow issues</t>
  </si>
  <si>
    <t>Find someone to manage the accounts in either a part time of volulnteer basis</t>
  </si>
  <si>
    <t>Installation quality</t>
  </si>
  <si>
    <t>MCS and HP Keymark accreditation warranties the quality of the components and MCS assures on quality of installer. MCS requires installers to offer deposit insurance and installation guarantees and warranties.</t>
  </si>
  <si>
    <t xml:space="preserve">Planning permissions requirements for ground arrays </t>
  </si>
  <si>
    <t>Heat pumps installations are considered permitted development.  Economics demand that only green spaces can be suitable for bore holes and excavation of these spaces requires no planning</t>
  </si>
  <si>
    <t>Can community share schemes offer viable returns to investors</t>
  </si>
  <si>
    <t>Scale of projects makes fundraising difficult</t>
  </si>
  <si>
    <t>Evidence of solar schemes across Britain suggests there is appetite for these schemes and that much of the funding comes from local residents. When SELCE raised £400k for solar PV, 70% of funds came from residents in the boroughs of Lewisham and Greenwich</t>
  </si>
  <si>
    <t>Current modelling suggests that they can.  Much is dependent on the deemed heating and hot water demand in domestic dwellings.
Commercial properties will be dependent ease of install, cost of current fuel supply and clients drivers for choosing a heat pump. We will be able to improve the economics of a project through our time shifting innovations, using buffer tanks as heat stores</t>
  </si>
  <si>
    <t>We are unable to raise sufficient funds for the project and it is unable to go ahead</t>
  </si>
  <si>
    <t>Client is unhappy with installation. Maintenance costs are higher due to poor quality install. Energy savings are less than expected</t>
  </si>
  <si>
    <t>Adds major delay to installation of project</t>
  </si>
  <si>
    <t>The business model is not viable on the long term</t>
  </si>
  <si>
    <t>We will be required to raise additional funding</t>
  </si>
  <si>
    <t>Returns are based on financial modelling at the beginning of the project and reliant on assumptions for consumption, inflation and fuel input costs</t>
  </si>
  <si>
    <t>Returns to investors are reduced</t>
  </si>
  <si>
    <t>Financial model has included conservative estimates to allow sufficient contingency to ensure promised return rate can be met</t>
  </si>
  <si>
    <t>N/A</t>
  </si>
  <si>
    <t>A feature of the RHI is a built-in digression system once a certain number of installs are reached. In other words, the RHI income could be lower than what was originally modelled, which may impact the return on investment</t>
  </si>
  <si>
    <t>CREW mitigates this risk by using the most up-to-date tariff rate and builds in a 10% tolerance into our financial modelling</t>
  </si>
  <si>
    <t>Delays to the project could impact the return on investment as the RHI has a deadline</t>
  </si>
  <si>
    <t>Financial model needs to be revised and return to investors reduced</t>
  </si>
  <si>
    <t>Returns are reliant on the credit status of the Client, in this case, the Devas Youth Club for two reasons: 1) the assignment of the RHI to CREW Energy each quarter; 2) a heat charge for the heat generated and consumed on site</t>
  </si>
  <si>
    <t>Project</t>
  </si>
  <si>
    <t>Devas Youth Club ASHP</t>
  </si>
  <si>
    <t>GSHP</t>
  </si>
  <si>
    <t>[we will be getting a covering letter from Devas on this – contract being reviewed]</t>
  </si>
  <si>
    <t>Investors lose some of their investment</t>
  </si>
  <si>
    <t>As non-domestic RHI has metered consumption, CREW has made assumptions on the consumption of heat over the next 20 years. Factors like improved insulation, further energy efficiency measures and long term closure could all impact of the model</t>
  </si>
  <si>
    <t>The heat pump system has been designed to meet only 80% of the last year’s demand. The model has been developed with further tolerance in the margin to limit the risk of underperformance</t>
  </si>
  <si>
    <t>NEXT_GEN_RSK_018</t>
  </si>
  <si>
    <t>NEXT_GEN_RSK_019</t>
  </si>
  <si>
    <t>NEXT_GEN_RSK_020</t>
  </si>
  <si>
    <t>NEXT_GEN_RSK_021</t>
  </si>
  <si>
    <t>NEXT_GEN_RSK_022</t>
  </si>
  <si>
    <t>We have recruited a new volunteer who can provide assitance with legal work</t>
  </si>
  <si>
    <t>We have recruited a volunteer to manage the accounts</t>
  </si>
  <si>
    <t>We have recruited several new volunteers and part time staff to assist with project management</t>
  </si>
  <si>
    <t>NEXT_GEN_RSK_023</t>
  </si>
  <si>
    <t>Investors are investing in CREW Energy society as part of the project and not into an independent Special Purpose Vehicle. Therefore the investment is exposed to the underlying contingent liabilities of the society.</t>
  </si>
  <si>
    <t>If we are unable to complete the project prior to the March 2021 deadline we intend to apply for pre-qualification</t>
  </si>
  <si>
    <t>Peter is now managing our finances. All transactions are reviewed against long term project and CREW plans, and cashflow is managed</t>
  </si>
  <si>
    <t>Contract has been signed with Devas. They have provided re-assurances of their credit status, which is very stable</t>
  </si>
  <si>
    <t>This is a common operational model for community share schemes within the community energy sector. Project finances will be kept in a separate bank account from other CREW activities. Society finances will be managed so as to guarantee the return to investors above other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</si>
</sst>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8"/>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1" fillId="0" borderId="0" xfId="0" applyFont="1" applyAlignment="1">
      <alignment horizontal="left"/>
    </xf>
    <xf numFmtId="0" fontId="0" fillId="0" borderId="0" xfId="0" applyFill="1" applyAlignment="1">
      <alignment wrapText="1"/>
    </xf>
    <xf numFmtId="14" fontId="0" fillId="0" borderId="0" xfId="0" applyNumberFormat="1"/>
    <xf numFmtId="1" fontId="1" fillId="0" borderId="0" xfId="0" applyNumberFormat="1" applyFont="1"/>
    <xf numFmtId="1" fontId="0" fillId="0" borderId="0" xfId="0" applyNumberFormat="1"/>
    <xf numFmtId="0" fontId="3" fillId="0" borderId="0" xfId="0" applyFont="1" applyAlignment="1">
      <alignment wrapText="1"/>
    </xf>
  </cellXfs>
  <cellStyles count="1">
    <cellStyle name="Normal" xfId="0" builtinId="0"/>
  </cellStyles>
  <dxfs count="29">
    <dxf>
      <font>
        <color rgb="FF9C0006"/>
      </font>
      <fill>
        <patternFill>
          <bgColor rgb="FFFFC7CE"/>
        </patternFill>
      </fill>
    </dxf>
    <dxf>
      <font>
        <b val="0"/>
        <i val="0"/>
        <color theme="0"/>
      </font>
      <fill>
        <patternFill>
          <bgColor rgb="FFC0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val="0"/>
        <i val="0"/>
        <color theme="0"/>
      </font>
      <fill>
        <patternFill>
          <bgColor rgb="FFC00000"/>
        </patternFill>
      </fill>
    </dxf>
    <dxf>
      <font>
        <color rgb="FF9C0006"/>
      </font>
      <fill>
        <patternFill>
          <bgColor rgb="FFFFC7CE"/>
        </patternFill>
      </fill>
    </dxf>
    <dxf>
      <font>
        <b val="0"/>
        <i val="0"/>
        <color theme="0"/>
      </font>
      <fill>
        <patternFill>
          <bgColor rgb="FFC00000"/>
        </patternFill>
      </fill>
    </dxf>
    <dxf>
      <font>
        <color rgb="FF9C0006"/>
      </font>
      <fill>
        <patternFill>
          <bgColor rgb="FFFFC7CE"/>
        </patternFill>
      </fill>
    </dxf>
    <dxf>
      <font>
        <color rgb="FF9C0006"/>
      </font>
      <fill>
        <patternFill>
          <bgColor rgb="FFFFC7CE"/>
        </patternFill>
      </fill>
    </dxf>
    <dxf>
      <font>
        <b val="0"/>
        <i val="0"/>
        <color theme="0"/>
      </font>
      <fill>
        <patternFill>
          <bgColor rgb="FFC0000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val="0"/>
        <i val="0"/>
        <color theme="0"/>
      </font>
      <fill>
        <patternFill>
          <bgColor rgb="FFC00000"/>
        </patternFill>
      </fill>
    </dxf>
    <dxf>
      <font>
        <color rgb="FF9C0006"/>
      </font>
      <fill>
        <patternFill>
          <bgColor rgb="FFFFC7CE"/>
        </patternFill>
      </fill>
    </dxf>
    <dxf>
      <font>
        <b val="0"/>
        <i val="0"/>
        <color theme="0"/>
      </font>
      <fill>
        <patternFill>
          <bgColor rgb="FFC00000"/>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4A2C2-CE47-4ECC-8476-2D37452B4435}">
  <sheetPr filterMode="1"/>
  <dimension ref="A1:N24"/>
  <sheetViews>
    <sheetView tabSelected="1" zoomScaleNormal="100" workbookViewId="0">
      <pane ySplit="1" topLeftCell="A2" activePane="bottomLeft" state="frozen"/>
      <selection pane="bottomLeft" activeCell="A24" sqref="A24"/>
    </sheetView>
  </sheetViews>
  <sheetFormatPr defaultRowHeight="15" x14ac:dyDescent="0.25"/>
  <cols>
    <col min="1" max="1" width="19" style="4" bestFit="1" customWidth="1"/>
    <col min="2" max="2" width="45.85546875" style="3" customWidth="1"/>
    <col min="3" max="3" width="28.42578125" style="3" customWidth="1"/>
    <col min="4" max="4" width="56.85546875" style="3" customWidth="1"/>
    <col min="5" max="5" width="13" bestFit="1" customWidth="1"/>
    <col min="6" max="6" width="13.7109375" customWidth="1"/>
    <col min="7" max="7" width="10.5703125" style="3" customWidth="1"/>
    <col min="8" max="8" width="9.42578125" style="3" customWidth="1"/>
    <col min="9" max="9" width="13.140625" style="3" bestFit="1" customWidth="1"/>
    <col min="10" max="10" width="83.140625" style="3" customWidth="1"/>
    <col min="11" max="11" width="15.5703125" customWidth="1"/>
    <col min="12" max="12" width="15.5703125" style="8" customWidth="1"/>
    <col min="13" max="13" width="9.85546875" customWidth="1"/>
    <col min="14" max="14" width="44" style="3" customWidth="1"/>
  </cols>
  <sheetData>
    <row r="1" spans="1:14" s="1" customFormat="1" x14ac:dyDescent="0.25">
      <c r="A1" s="4" t="s">
        <v>18</v>
      </c>
      <c r="B1" s="2" t="s">
        <v>0</v>
      </c>
      <c r="C1" s="2" t="s">
        <v>99</v>
      </c>
      <c r="D1" s="2" t="s">
        <v>12</v>
      </c>
      <c r="E1" s="1" t="s">
        <v>1</v>
      </c>
      <c r="F1" s="1" t="s">
        <v>2</v>
      </c>
      <c r="G1" s="2" t="s">
        <v>14</v>
      </c>
      <c r="H1" s="2" t="s">
        <v>15</v>
      </c>
      <c r="I1" s="2" t="s">
        <v>16</v>
      </c>
      <c r="J1" s="2" t="s">
        <v>3</v>
      </c>
      <c r="K1" s="1" t="s">
        <v>4</v>
      </c>
      <c r="L1" s="7" t="s">
        <v>46</v>
      </c>
      <c r="M1" s="1" t="s">
        <v>5</v>
      </c>
      <c r="N1" s="2" t="s">
        <v>17</v>
      </c>
    </row>
    <row r="2" spans="1:14" ht="135" x14ac:dyDescent="0.25">
      <c r="A2" s="4" t="s">
        <v>19</v>
      </c>
      <c r="B2" s="3" t="s">
        <v>20</v>
      </c>
      <c r="C2" s="3" t="s">
        <v>100</v>
      </c>
      <c r="D2" s="3" t="s">
        <v>21</v>
      </c>
      <c r="E2" t="s">
        <v>7</v>
      </c>
      <c r="F2" t="s">
        <v>7</v>
      </c>
      <c r="G2" s="3" t="s">
        <v>22</v>
      </c>
      <c r="H2" s="3" t="s">
        <v>27</v>
      </c>
      <c r="I2" s="3" t="s">
        <v>22</v>
      </c>
      <c r="J2" s="3" t="s">
        <v>23</v>
      </c>
      <c r="K2" s="6">
        <v>44286</v>
      </c>
      <c r="L2" s="8">
        <f ca="1">IF(OR(K2="N/A",M2="Closed"),"N/A",K2-TODAY())</f>
        <v>88</v>
      </c>
      <c r="M2" t="s">
        <v>10</v>
      </c>
    </row>
    <row r="3" spans="1:14" ht="150" x14ac:dyDescent="0.25">
      <c r="A3" s="4" t="s">
        <v>24</v>
      </c>
      <c r="B3" s="3" t="s">
        <v>25</v>
      </c>
      <c r="C3" s="3" t="s">
        <v>93</v>
      </c>
      <c r="D3" s="3" t="s">
        <v>26</v>
      </c>
      <c r="E3" t="s">
        <v>7</v>
      </c>
      <c r="F3" t="s">
        <v>9</v>
      </c>
      <c r="G3" s="3" t="s">
        <v>27</v>
      </c>
      <c r="H3" s="3" t="s">
        <v>27</v>
      </c>
      <c r="I3" s="3" t="s">
        <v>22</v>
      </c>
      <c r="J3" s="3" t="s">
        <v>28</v>
      </c>
      <c r="K3" s="6">
        <v>44378</v>
      </c>
      <c r="L3" s="8">
        <f t="shared" ref="L3:L23" ca="1" si="0">IF(OR(K3="N/A",M3="Closed"),"N/A",K3-TODAY())</f>
        <v>180</v>
      </c>
      <c r="M3" s="3" t="s">
        <v>10</v>
      </c>
    </row>
    <row r="4" spans="1:14" ht="195" x14ac:dyDescent="0.25">
      <c r="A4" s="4" t="s">
        <v>29</v>
      </c>
      <c r="B4" s="3" t="s">
        <v>30</v>
      </c>
      <c r="C4" s="3" t="s">
        <v>93</v>
      </c>
      <c r="D4" s="3" t="s">
        <v>31</v>
      </c>
      <c r="E4" t="s">
        <v>9</v>
      </c>
      <c r="F4" t="s">
        <v>8</v>
      </c>
      <c r="G4" s="3" t="s">
        <v>27</v>
      </c>
      <c r="H4" s="3" t="s">
        <v>22</v>
      </c>
      <c r="I4" s="3" t="s">
        <v>22</v>
      </c>
      <c r="J4" s="3" t="s">
        <v>32</v>
      </c>
      <c r="K4" s="6">
        <v>44378</v>
      </c>
      <c r="L4" s="8">
        <f t="shared" ca="1" si="0"/>
        <v>180</v>
      </c>
      <c r="M4" s="3" t="s">
        <v>10</v>
      </c>
    </row>
    <row r="5" spans="1:14" ht="45" x14ac:dyDescent="0.25">
      <c r="A5" s="4" t="s">
        <v>33</v>
      </c>
      <c r="B5" s="3" t="s">
        <v>35</v>
      </c>
      <c r="C5" s="3" t="s">
        <v>101</v>
      </c>
      <c r="D5" s="3" t="s">
        <v>36</v>
      </c>
      <c r="E5" t="s">
        <v>8</v>
      </c>
      <c r="F5" t="s">
        <v>9</v>
      </c>
      <c r="G5" s="5" t="s">
        <v>27</v>
      </c>
      <c r="H5" s="5" t="s">
        <v>22</v>
      </c>
      <c r="I5" s="5" t="s">
        <v>27</v>
      </c>
      <c r="J5" s="5" t="s">
        <v>34</v>
      </c>
      <c r="K5" s="6">
        <v>44378</v>
      </c>
      <c r="L5" s="8">
        <f t="shared" ca="1" si="0"/>
        <v>180</v>
      </c>
      <c r="M5" t="s">
        <v>10</v>
      </c>
    </row>
    <row r="6" spans="1:14" ht="105" x14ac:dyDescent="0.25">
      <c r="A6" s="4" t="s">
        <v>37</v>
      </c>
      <c r="B6" s="3" t="s">
        <v>38</v>
      </c>
      <c r="C6" s="3" t="s">
        <v>101</v>
      </c>
      <c r="D6" s="3" t="s">
        <v>39</v>
      </c>
      <c r="E6" t="s">
        <v>9</v>
      </c>
      <c r="F6" t="s">
        <v>8</v>
      </c>
      <c r="G6" s="3" t="s">
        <v>27</v>
      </c>
      <c r="H6" s="3" t="s">
        <v>22</v>
      </c>
      <c r="I6" s="3" t="s">
        <v>27</v>
      </c>
      <c r="J6" s="3" t="s">
        <v>40</v>
      </c>
      <c r="K6" s="6">
        <v>44378</v>
      </c>
      <c r="L6" s="8">
        <f t="shared" ca="1" si="0"/>
        <v>180</v>
      </c>
      <c r="M6" s="3" t="s">
        <v>10</v>
      </c>
    </row>
    <row r="7" spans="1:14" ht="150" x14ac:dyDescent="0.25">
      <c r="A7" s="4" t="s">
        <v>41</v>
      </c>
      <c r="B7" s="3" t="s">
        <v>42</v>
      </c>
      <c r="C7" s="3" t="s">
        <v>101</v>
      </c>
      <c r="D7" s="3" t="s">
        <v>44</v>
      </c>
      <c r="E7" t="s">
        <v>8</v>
      </c>
      <c r="F7" t="s">
        <v>7</v>
      </c>
      <c r="G7" s="3" t="s">
        <v>27</v>
      </c>
      <c r="H7" s="3" t="s">
        <v>22</v>
      </c>
      <c r="I7" s="3" t="s">
        <v>27</v>
      </c>
      <c r="J7" s="3" t="s">
        <v>43</v>
      </c>
      <c r="K7" s="6">
        <v>44378</v>
      </c>
      <c r="L7" s="8">
        <f t="shared" ca="1" si="0"/>
        <v>180</v>
      </c>
      <c r="M7" s="3" t="s">
        <v>10</v>
      </c>
    </row>
    <row r="8" spans="1:14" ht="105" x14ac:dyDescent="0.25">
      <c r="A8" s="4" t="s">
        <v>45</v>
      </c>
      <c r="B8" s="3" t="s">
        <v>47</v>
      </c>
      <c r="C8" s="3" t="s">
        <v>101</v>
      </c>
      <c r="D8" s="3" t="s">
        <v>49</v>
      </c>
      <c r="E8" t="s">
        <v>8</v>
      </c>
      <c r="F8" t="s">
        <v>9</v>
      </c>
      <c r="G8" s="3" t="s">
        <v>22</v>
      </c>
      <c r="H8" s="3" t="s">
        <v>22</v>
      </c>
      <c r="I8" s="3" t="s">
        <v>27</v>
      </c>
      <c r="J8" s="3" t="s">
        <v>48</v>
      </c>
      <c r="K8" s="6">
        <v>44378</v>
      </c>
      <c r="L8" s="8">
        <f t="shared" ca="1" si="0"/>
        <v>180</v>
      </c>
      <c r="M8" s="3" t="s">
        <v>10</v>
      </c>
    </row>
    <row r="9" spans="1:14" ht="90" hidden="1" x14ac:dyDescent="0.25">
      <c r="A9" s="4" t="s">
        <v>50</v>
      </c>
      <c r="B9" s="3" t="s">
        <v>52</v>
      </c>
      <c r="C9" s="3" t="s">
        <v>93</v>
      </c>
      <c r="D9" s="3" t="s">
        <v>53</v>
      </c>
      <c r="E9" t="s">
        <v>7</v>
      </c>
      <c r="F9" t="s">
        <v>6</v>
      </c>
      <c r="G9" s="5" t="s">
        <v>27</v>
      </c>
      <c r="H9" s="5" t="s">
        <v>22</v>
      </c>
      <c r="I9" s="5" t="s">
        <v>22</v>
      </c>
      <c r="J9" s="5" t="s">
        <v>51</v>
      </c>
      <c r="K9" s="6">
        <v>43891</v>
      </c>
      <c r="L9" s="8" t="str">
        <f t="shared" ca="1" si="0"/>
        <v>N/A</v>
      </c>
      <c r="M9" s="3" t="s">
        <v>11</v>
      </c>
      <c r="N9" s="3" t="s">
        <v>113</v>
      </c>
    </row>
    <row r="10" spans="1:14" ht="30" x14ac:dyDescent="0.25">
      <c r="A10" s="4" t="s">
        <v>54</v>
      </c>
      <c r="B10" s="3" t="s">
        <v>62</v>
      </c>
      <c r="C10" s="3" t="s">
        <v>93</v>
      </c>
      <c r="D10" s="3" t="s">
        <v>63</v>
      </c>
      <c r="E10" t="s">
        <v>8</v>
      </c>
      <c r="F10" t="s">
        <v>7</v>
      </c>
      <c r="G10" s="3" t="s">
        <v>22</v>
      </c>
      <c r="H10" s="3" t="s">
        <v>22</v>
      </c>
      <c r="I10" s="3" t="s">
        <v>22</v>
      </c>
      <c r="J10" s="3" t="s">
        <v>61</v>
      </c>
      <c r="K10" s="6">
        <v>44378</v>
      </c>
      <c r="L10" s="8">
        <f t="shared" ca="1" si="0"/>
        <v>180</v>
      </c>
      <c r="M10" s="3" t="s">
        <v>10</v>
      </c>
    </row>
    <row r="11" spans="1:14" ht="30" x14ac:dyDescent="0.25">
      <c r="A11" s="4" t="s">
        <v>55</v>
      </c>
      <c r="B11" s="3" t="s">
        <v>64</v>
      </c>
      <c r="C11" s="3" t="s">
        <v>93</v>
      </c>
      <c r="D11" s="3" t="s">
        <v>89</v>
      </c>
      <c r="E11" t="s">
        <v>8</v>
      </c>
      <c r="F11" t="s">
        <v>8</v>
      </c>
      <c r="G11" s="3" t="s">
        <v>22</v>
      </c>
      <c r="H11" s="3" t="s">
        <v>22</v>
      </c>
      <c r="I11" s="3" t="s">
        <v>22</v>
      </c>
      <c r="J11" s="3" t="s">
        <v>65</v>
      </c>
      <c r="K11" s="6">
        <v>44378</v>
      </c>
      <c r="L11" s="8">
        <f t="shared" ca="1" si="0"/>
        <v>180</v>
      </c>
      <c r="M11" s="3" t="s">
        <v>10</v>
      </c>
    </row>
    <row r="12" spans="1:14" ht="45" x14ac:dyDescent="0.25">
      <c r="A12" s="4" t="s">
        <v>56</v>
      </c>
      <c r="B12" s="3" t="s">
        <v>77</v>
      </c>
      <c r="C12" s="3" t="s">
        <v>100</v>
      </c>
      <c r="D12" s="3" t="s">
        <v>86</v>
      </c>
      <c r="E12" t="s">
        <v>9</v>
      </c>
      <c r="F12" t="s">
        <v>8</v>
      </c>
      <c r="G12" s="3" t="s">
        <v>22</v>
      </c>
      <c r="H12" s="3" t="s">
        <v>22</v>
      </c>
      <c r="I12" s="3" t="s">
        <v>22</v>
      </c>
      <c r="J12" s="3" t="s">
        <v>78</v>
      </c>
      <c r="K12" s="6">
        <v>44286</v>
      </c>
      <c r="L12" s="8">
        <f t="shared" ca="1" si="0"/>
        <v>88</v>
      </c>
      <c r="M12" s="3" t="s">
        <v>10</v>
      </c>
    </row>
    <row r="13" spans="1:14" ht="45" x14ac:dyDescent="0.25">
      <c r="A13" s="4" t="s">
        <v>57</v>
      </c>
      <c r="B13" s="3" t="s">
        <v>79</v>
      </c>
      <c r="C13" s="3" t="s">
        <v>101</v>
      </c>
      <c r="D13" s="3" t="s">
        <v>87</v>
      </c>
      <c r="E13" t="s">
        <v>8</v>
      </c>
      <c r="F13" t="s">
        <v>8</v>
      </c>
      <c r="G13" s="3" t="s">
        <v>22</v>
      </c>
      <c r="H13" s="3" t="s">
        <v>22</v>
      </c>
      <c r="I13" s="3" t="s">
        <v>22</v>
      </c>
      <c r="J13" s="3" t="s">
        <v>80</v>
      </c>
      <c r="K13" s="6">
        <v>44378</v>
      </c>
      <c r="L13" s="8">
        <f t="shared" ca="1" si="0"/>
        <v>180</v>
      </c>
      <c r="M13" s="3" t="s">
        <v>10</v>
      </c>
    </row>
    <row r="14" spans="1:14" ht="90" x14ac:dyDescent="0.25">
      <c r="A14" s="4" t="s">
        <v>58</v>
      </c>
      <c r="B14" s="3" t="s">
        <v>81</v>
      </c>
      <c r="C14" s="3" t="s">
        <v>101</v>
      </c>
      <c r="D14" s="3" t="s">
        <v>88</v>
      </c>
      <c r="E14" t="s">
        <v>9</v>
      </c>
      <c r="F14" t="s">
        <v>9</v>
      </c>
      <c r="G14" s="3" t="s">
        <v>27</v>
      </c>
      <c r="H14" s="3" t="s">
        <v>27</v>
      </c>
      <c r="I14" s="3" t="s">
        <v>27</v>
      </c>
      <c r="J14" s="3" t="s">
        <v>84</v>
      </c>
      <c r="K14" s="6" t="s">
        <v>93</v>
      </c>
      <c r="L14" s="8" t="str">
        <f t="shared" ca="1" si="0"/>
        <v>N/A</v>
      </c>
      <c r="M14" s="3" t="s">
        <v>10</v>
      </c>
    </row>
    <row r="15" spans="1:14" ht="45" x14ac:dyDescent="0.25">
      <c r="A15" s="4" t="s">
        <v>59</v>
      </c>
      <c r="B15" s="3" t="s">
        <v>82</v>
      </c>
      <c r="C15" s="3" t="s">
        <v>101</v>
      </c>
      <c r="D15" s="3" t="s">
        <v>85</v>
      </c>
      <c r="E15" t="s">
        <v>9</v>
      </c>
      <c r="F15" t="s">
        <v>7</v>
      </c>
      <c r="G15" s="3" t="s">
        <v>27</v>
      </c>
      <c r="H15" s="3" t="s">
        <v>22</v>
      </c>
      <c r="I15" s="3" t="s">
        <v>22</v>
      </c>
      <c r="J15" s="3" t="s">
        <v>83</v>
      </c>
      <c r="K15" s="6">
        <v>44378</v>
      </c>
      <c r="L15" s="8">
        <f t="shared" ca="1" si="0"/>
        <v>180</v>
      </c>
      <c r="M15" s="3" t="s">
        <v>10</v>
      </c>
    </row>
    <row r="16" spans="1:14" ht="60" hidden="1" x14ac:dyDescent="0.25">
      <c r="A16" s="4" t="s">
        <v>60</v>
      </c>
      <c r="B16" s="3" t="s">
        <v>68</v>
      </c>
      <c r="C16" s="3" t="s">
        <v>93</v>
      </c>
      <c r="D16" s="3" t="s">
        <v>72</v>
      </c>
      <c r="E16" t="s">
        <v>7</v>
      </c>
      <c r="F16" t="s">
        <v>7</v>
      </c>
      <c r="G16" s="3" t="s">
        <v>22</v>
      </c>
      <c r="H16" s="3" t="s">
        <v>22</v>
      </c>
      <c r="I16" s="3" t="s">
        <v>27</v>
      </c>
      <c r="J16" s="3" t="s">
        <v>73</v>
      </c>
      <c r="K16" s="6" t="s">
        <v>93</v>
      </c>
      <c r="L16" s="8" t="str">
        <f t="shared" ca="1" si="0"/>
        <v>N/A</v>
      </c>
      <c r="M16" t="s">
        <v>11</v>
      </c>
      <c r="N16" s="3" t="s">
        <v>117</v>
      </c>
    </row>
    <row r="17" spans="1:14" ht="30" hidden="1" x14ac:dyDescent="0.25">
      <c r="A17" s="4" t="s">
        <v>66</v>
      </c>
      <c r="B17" s="3" t="s">
        <v>74</v>
      </c>
      <c r="C17" s="3" t="s">
        <v>93</v>
      </c>
      <c r="D17" s="3" t="s">
        <v>75</v>
      </c>
      <c r="E17" t="s">
        <v>7</v>
      </c>
      <c r="F17" t="s">
        <v>7</v>
      </c>
      <c r="G17" s="3" t="s">
        <v>22</v>
      </c>
      <c r="H17" s="3" t="s">
        <v>22</v>
      </c>
      <c r="I17" s="3" t="s">
        <v>22</v>
      </c>
      <c r="J17" s="3" t="s">
        <v>76</v>
      </c>
      <c r="K17" s="6">
        <v>43891</v>
      </c>
      <c r="L17" s="8" t="str">
        <f t="shared" ca="1" si="0"/>
        <v>N/A</v>
      </c>
      <c r="M17" s="3" t="s">
        <v>11</v>
      </c>
      <c r="N17" s="3" t="s">
        <v>112</v>
      </c>
    </row>
    <row r="18" spans="1:14" ht="45" hidden="1" x14ac:dyDescent="0.25">
      <c r="A18" s="4" t="s">
        <v>67</v>
      </c>
      <c r="B18" s="3" t="s">
        <v>69</v>
      </c>
      <c r="C18" s="3" t="s">
        <v>93</v>
      </c>
      <c r="D18" s="3" t="s">
        <v>70</v>
      </c>
      <c r="E18" t="s">
        <v>8</v>
      </c>
      <c r="F18" t="s">
        <v>8</v>
      </c>
      <c r="G18" s="3" t="s">
        <v>27</v>
      </c>
      <c r="H18" s="3" t="s">
        <v>22</v>
      </c>
      <c r="I18" s="3" t="s">
        <v>27</v>
      </c>
      <c r="J18" s="3" t="s">
        <v>71</v>
      </c>
      <c r="K18" s="6">
        <v>43862</v>
      </c>
      <c r="L18" s="8" t="str">
        <f t="shared" ca="1" si="0"/>
        <v>N/A</v>
      </c>
      <c r="M18" t="s">
        <v>11</v>
      </c>
      <c r="N18" s="3" t="s">
        <v>111</v>
      </c>
    </row>
    <row r="19" spans="1:14" ht="60" x14ac:dyDescent="0.25">
      <c r="A19" s="4" t="s">
        <v>106</v>
      </c>
      <c r="B19" s="3" t="s">
        <v>90</v>
      </c>
      <c r="C19" s="3" t="s">
        <v>100</v>
      </c>
      <c r="D19" s="3" t="s">
        <v>91</v>
      </c>
      <c r="E19" t="s">
        <v>9</v>
      </c>
      <c r="F19" t="s">
        <v>9</v>
      </c>
      <c r="G19" s="3" t="s">
        <v>27</v>
      </c>
      <c r="H19" s="3" t="s">
        <v>27</v>
      </c>
      <c r="I19" s="3" t="s">
        <v>22</v>
      </c>
      <c r="J19" s="3" t="s">
        <v>92</v>
      </c>
      <c r="K19" s="3" t="s">
        <v>93</v>
      </c>
      <c r="L19" s="8" t="str">
        <f t="shared" ca="1" si="0"/>
        <v>N/A</v>
      </c>
      <c r="M19" s="3" t="s">
        <v>10</v>
      </c>
    </row>
    <row r="20" spans="1:14" ht="75" x14ac:dyDescent="0.25">
      <c r="A20" s="4" t="s">
        <v>107</v>
      </c>
      <c r="B20" s="3" t="s">
        <v>94</v>
      </c>
      <c r="C20" s="3" t="s">
        <v>100</v>
      </c>
      <c r="D20" s="3" t="s">
        <v>91</v>
      </c>
      <c r="E20" t="s">
        <v>9</v>
      </c>
      <c r="F20" t="s">
        <v>9</v>
      </c>
      <c r="G20" s="3" t="s">
        <v>27</v>
      </c>
      <c r="H20" s="3" t="s">
        <v>27</v>
      </c>
      <c r="I20" s="3" t="s">
        <v>22</v>
      </c>
      <c r="J20" s="3" t="s">
        <v>95</v>
      </c>
      <c r="K20" s="3" t="s">
        <v>93</v>
      </c>
      <c r="L20" s="8" t="str">
        <f t="shared" ca="1" si="0"/>
        <v>N/A</v>
      </c>
      <c r="M20" s="3" t="s">
        <v>10</v>
      </c>
    </row>
    <row r="21" spans="1:14" ht="30" x14ac:dyDescent="0.25">
      <c r="A21" s="4" t="s">
        <v>108</v>
      </c>
      <c r="B21" s="3" t="s">
        <v>96</v>
      </c>
      <c r="C21" s="3" t="s">
        <v>100</v>
      </c>
      <c r="D21" s="3" t="s">
        <v>97</v>
      </c>
      <c r="E21" t="s">
        <v>7</v>
      </c>
      <c r="F21" t="s">
        <v>7</v>
      </c>
      <c r="G21" s="3" t="s">
        <v>22</v>
      </c>
      <c r="H21" s="3" t="s">
        <v>27</v>
      </c>
      <c r="I21" s="3" t="s">
        <v>22</v>
      </c>
      <c r="J21" s="3" t="s">
        <v>116</v>
      </c>
      <c r="K21" s="6">
        <v>44286</v>
      </c>
      <c r="L21" s="8">
        <f t="shared" ca="1" si="0"/>
        <v>88</v>
      </c>
      <c r="M21" s="3" t="s">
        <v>10</v>
      </c>
    </row>
    <row r="22" spans="1:14" ht="75" hidden="1" x14ac:dyDescent="0.25">
      <c r="A22" s="4" t="s">
        <v>109</v>
      </c>
      <c r="B22" s="3" t="s">
        <v>98</v>
      </c>
      <c r="C22" s="3" t="s">
        <v>100</v>
      </c>
      <c r="D22" s="3" t="s">
        <v>103</v>
      </c>
      <c r="E22" t="s">
        <v>9</v>
      </c>
      <c r="F22" s="3" t="s">
        <v>7</v>
      </c>
      <c r="G22" s="3" t="s">
        <v>27</v>
      </c>
      <c r="H22" s="3" t="s">
        <v>27</v>
      </c>
      <c r="I22" s="3" t="s">
        <v>22</v>
      </c>
      <c r="J22" s="9" t="s">
        <v>102</v>
      </c>
      <c r="K22" s="3" t="s">
        <v>93</v>
      </c>
      <c r="L22" s="8" t="str">
        <f t="shared" ca="1" si="0"/>
        <v>N/A</v>
      </c>
      <c r="M22" s="3" t="s">
        <v>11</v>
      </c>
      <c r="N22" s="3" t="s">
        <v>118</v>
      </c>
    </row>
    <row r="23" spans="1:14" ht="90" x14ac:dyDescent="0.25">
      <c r="A23" s="4" t="s">
        <v>110</v>
      </c>
      <c r="B23" s="3" t="s">
        <v>104</v>
      </c>
      <c r="C23" s="3" t="s">
        <v>100</v>
      </c>
      <c r="D23" s="3" t="s">
        <v>91</v>
      </c>
      <c r="E23" t="s">
        <v>9</v>
      </c>
      <c r="F23" t="s">
        <v>9</v>
      </c>
      <c r="G23" s="3" t="s">
        <v>27</v>
      </c>
      <c r="H23" s="3" t="s">
        <v>27</v>
      </c>
      <c r="I23" s="3" t="s">
        <v>22</v>
      </c>
      <c r="J23" s="3" t="s">
        <v>105</v>
      </c>
      <c r="K23" s="3" t="s">
        <v>93</v>
      </c>
      <c r="L23" s="8" t="str">
        <f t="shared" ca="1" si="0"/>
        <v>N/A</v>
      </c>
      <c r="M23" s="3" t="s">
        <v>10</v>
      </c>
    </row>
    <row r="24" spans="1:14" ht="75" x14ac:dyDescent="0.25">
      <c r="A24" s="4" t="s">
        <v>114</v>
      </c>
      <c r="B24" s="3" t="s">
        <v>115</v>
      </c>
      <c r="C24" s="3" t="s">
        <v>100</v>
      </c>
      <c r="D24" s="3" t="s">
        <v>91</v>
      </c>
      <c r="E24" s="3" t="s">
        <v>9</v>
      </c>
      <c r="F24" s="3" t="s">
        <v>8</v>
      </c>
      <c r="G24" s="3" t="s">
        <v>22</v>
      </c>
      <c r="H24" s="3" t="s">
        <v>27</v>
      </c>
      <c r="I24" s="3" t="s">
        <v>22</v>
      </c>
      <c r="J24" s="3" t="s">
        <v>119</v>
      </c>
      <c r="K24" s="3" t="s">
        <v>93</v>
      </c>
      <c r="L24" s="8" t="s">
        <v>93</v>
      </c>
      <c r="M24" s="3" t="s">
        <v>10</v>
      </c>
    </row>
  </sheetData>
  <autoFilter ref="A1:O24" xr:uid="{036547BC-2646-485C-9297-77F375D23565}">
    <filterColumn colId="12">
      <filters>
        <filter val="Open"/>
      </filters>
    </filterColumn>
    <sortState xmlns:xlrd2="http://schemas.microsoft.com/office/spreadsheetml/2017/richdata2" ref="A2:O11">
      <sortCondition ref="A1"/>
    </sortState>
  </autoFilter>
  <phoneticPr fontId="2" type="noConversion"/>
  <conditionalFormatting sqref="M1:M6 M8 M17:M1048576">
    <cfRule type="cellIs" dxfId="28" priority="30" operator="equal">
      <formula>"Closed"</formula>
    </cfRule>
    <cfRule type="cellIs" dxfId="27" priority="31" operator="equal">
      <formula>"Open"</formula>
    </cfRule>
  </conditionalFormatting>
  <conditionalFormatting sqref="E1:F8 G2:I2 E11:F22 E24:F1048576">
    <cfRule type="cellIs" dxfId="26" priority="28" operator="equal">
      <formula>"Critical"</formula>
    </cfRule>
    <cfRule type="cellIs" dxfId="25" priority="29" operator="equal">
      <formula>"High"</formula>
    </cfRule>
  </conditionalFormatting>
  <conditionalFormatting sqref="G3:I3">
    <cfRule type="cellIs" dxfId="24" priority="26" operator="equal">
      <formula>"Critical"</formula>
    </cfRule>
    <cfRule type="cellIs" dxfId="23" priority="27" operator="equal">
      <formula>"High"</formula>
    </cfRule>
  </conditionalFormatting>
  <conditionalFormatting sqref="M9">
    <cfRule type="cellIs" dxfId="22" priority="24" operator="equal">
      <formula>"Closed"</formula>
    </cfRule>
    <cfRule type="cellIs" dxfId="21" priority="25" operator="equal">
      <formula>"Open"</formula>
    </cfRule>
  </conditionalFormatting>
  <conditionalFormatting sqref="E9:F10">
    <cfRule type="cellIs" dxfId="20" priority="22" operator="equal">
      <formula>"Critical"</formula>
    </cfRule>
    <cfRule type="cellIs" dxfId="19" priority="23" operator="equal">
      <formula>"High"</formula>
    </cfRule>
  </conditionalFormatting>
  <conditionalFormatting sqref="M1:M6 M8:M9 M17:M1048576">
    <cfRule type="cellIs" dxfId="18" priority="21" operator="equal">
      <formula>"Issue"</formula>
    </cfRule>
  </conditionalFormatting>
  <conditionalFormatting sqref="J2">
    <cfRule type="cellIs" dxfId="17" priority="19" operator="equal">
      <formula>"Critical"</formula>
    </cfRule>
    <cfRule type="cellIs" dxfId="16" priority="20" operator="equal">
      <formula>"High"</formula>
    </cfRule>
  </conditionalFormatting>
  <conditionalFormatting sqref="J3">
    <cfRule type="cellIs" dxfId="15" priority="17" operator="equal">
      <formula>"Critical"</formula>
    </cfRule>
    <cfRule type="cellIs" dxfId="14" priority="18" operator="equal">
      <formula>"High"</formula>
    </cfRule>
  </conditionalFormatting>
  <conditionalFormatting sqref="M7">
    <cfRule type="cellIs" dxfId="13" priority="15" operator="equal">
      <formula>"Closed"</formula>
    </cfRule>
    <cfRule type="cellIs" dxfId="12" priority="16" operator="equal">
      <formula>"Open"</formula>
    </cfRule>
  </conditionalFormatting>
  <conditionalFormatting sqref="M7">
    <cfRule type="cellIs" dxfId="11" priority="14" operator="equal">
      <formula>"Issue"</formula>
    </cfRule>
  </conditionalFormatting>
  <conditionalFormatting sqref="M10">
    <cfRule type="cellIs" dxfId="10" priority="12" operator="equal">
      <formula>"Closed"</formula>
    </cfRule>
    <cfRule type="cellIs" dxfId="9" priority="13" operator="equal">
      <formula>"Open"</formula>
    </cfRule>
  </conditionalFormatting>
  <conditionalFormatting sqref="M10">
    <cfRule type="cellIs" dxfId="8" priority="11" operator="equal">
      <formula>"Issue"</formula>
    </cfRule>
  </conditionalFormatting>
  <conditionalFormatting sqref="M16">
    <cfRule type="cellIs" dxfId="7" priority="9" operator="equal">
      <formula>"Closed"</formula>
    </cfRule>
    <cfRule type="cellIs" dxfId="6" priority="10" operator="equal">
      <formula>"Open"</formula>
    </cfRule>
  </conditionalFormatting>
  <conditionalFormatting sqref="M16">
    <cfRule type="cellIs" dxfId="5" priority="8" operator="equal">
      <formula>"Issue"</formula>
    </cfRule>
  </conditionalFormatting>
  <conditionalFormatting sqref="M11:M15">
    <cfRule type="cellIs" dxfId="4" priority="6" operator="equal">
      <formula>"Closed"</formula>
    </cfRule>
    <cfRule type="cellIs" dxfId="3" priority="7" operator="equal">
      <formula>"Open"</formula>
    </cfRule>
  </conditionalFormatting>
  <conditionalFormatting sqref="M11:M15">
    <cfRule type="cellIs" dxfId="2" priority="5" operator="equal">
      <formula>"Issue"</formula>
    </cfRule>
  </conditionalFormatting>
  <conditionalFormatting sqref="L2:L23">
    <cfRule type="colorScale" priority="4">
      <colorScale>
        <cfvo type="min"/>
        <cfvo type="max"/>
        <color rgb="FFF8696B"/>
        <color rgb="FFFCFCFF"/>
      </colorScale>
    </cfRule>
  </conditionalFormatting>
  <conditionalFormatting sqref="E23:F23">
    <cfRule type="cellIs" dxfId="1" priority="2" operator="equal">
      <formula>"Critical"</formula>
    </cfRule>
    <cfRule type="cellIs" dxfId="0" priority="3" operator="equal">
      <formula>"High"</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925AEBC7-EA95-42A1-8728-F0D3B64AF5E6}">
          <x14:formula1>
            <xm:f>Metadata!$B$1:$B$3</xm:f>
          </x14:formula1>
          <xm:sqref>M1:M1048576</xm:sqref>
        </x14:dataValidation>
        <x14:dataValidation type="list" allowBlank="1" showInputMessage="1" showErrorMessage="1" xr:uid="{394DDF1E-D160-44A0-923F-23FF2E8786E6}">
          <x14:formula1>
            <xm:f>Metadata!$A$1:$A$4</xm:f>
          </x14:formula1>
          <xm:sqref>F1:F1048576</xm:sqref>
        </x14:dataValidation>
        <x14:dataValidation type="list" allowBlank="1" showInputMessage="1" showErrorMessage="1" xr:uid="{F7B9E9EC-2040-4B5A-8542-6FF34ED3BD93}">
          <x14:formula1>
            <xm:f>Metadata!$A$2:$A$4</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35938-1A82-447B-AC59-18CB58637AEA}">
  <dimension ref="A1:B4"/>
  <sheetViews>
    <sheetView workbookViewId="0">
      <selection activeCell="B4" sqref="B4"/>
    </sheetView>
  </sheetViews>
  <sheetFormatPr defaultRowHeight="15" x14ac:dyDescent="0.25"/>
  <sheetData>
    <row r="1" spans="1:2" x14ac:dyDescent="0.25">
      <c r="A1" t="s">
        <v>6</v>
      </c>
      <c r="B1" t="s">
        <v>10</v>
      </c>
    </row>
    <row r="2" spans="1:2" x14ac:dyDescent="0.25">
      <c r="A2" t="s">
        <v>7</v>
      </c>
      <c r="B2" t="s">
        <v>11</v>
      </c>
    </row>
    <row r="3" spans="1:2" x14ac:dyDescent="0.25">
      <c r="A3" t="s">
        <v>8</v>
      </c>
      <c r="B3" t="s">
        <v>13</v>
      </c>
    </row>
    <row r="4" spans="1:2" x14ac:dyDescent="0.25">
      <c r="A4"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Risks</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Watson</dc:creator>
  <cp:lastModifiedBy>Tim Watson</cp:lastModifiedBy>
  <dcterms:created xsi:type="dcterms:W3CDTF">2019-07-05T09:24:36Z</dcterms:created>
  <dcterms:modified xsi:type="dcterms:W3CDTF">2021-01-02T12:58:22Z</dcterms:modified>
</cp:coreProperties>
</file>